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AD7" i="1"/>
  <c r="Z7"/>
  <c r="V7"/>
  <c r="R7"/>
  <c r="N7"/>
  <c r="J7"/>
  <c r="E7"/>
  <c r="D7"/>
  <c r="C7"/>
  <c r="F7" s="1"/>
  <c r="B7"/>
  <c r="AD8"/>
  <c r="Z8"/>
  <c r="V8"/>
  <c r="R8"/>
  <c r="N8"/>
  <c r="J8"/>
  <c r="E8"/>
  <c r="D8"/>
  <c r="C8"/>
  <c r="B8"/>
  <c r="AD9"/>
  <c r="Z9"/>
  <c r="V9"/>
  <c r="R9"/>
  <c r="N9"/>
  <c r="J9"/>
  <c r="E9"/>
  <c r="D9"/>
  <c r="C9"/>
  <c r="B9"/>
  <c r="AD3"/>
  <c r="Z3"/>
  <c r="V3"/>
  <c r="R3"/>
  <c r="N3"/>
  <c r="J3"/>
  <c r="E3"/>
  <c r="D3"/>
  <c r="C3"/>
  <c r="B3"/>
  <c r="AD4"/>
  <c r="Z4"/>
  <c r="V4"/>
  <c r="R4"/>
  <c r="N4"/>
  <c r="J4"/>
  <c r="E4"/>
  <c r="D4"/>
  <c r="C4"/>
  <c r="F4" s="1"/>
  <c r="B4"/>
  <c r="AD6"/>
  <c r="Z6"/>
  <c r="V6"/>
  <c r="R6"/>
  <c r="N6"/>
  <c r="J6"/>
  <c r="E6"/>
  <c r="D6"/>
  <c r="C6"/>
  <c r="B6"/>
  <c r="AD5"/>
  <c r="Z5"/>
  <c r="V5"/>
  <c r="R5"/>
  <c r="N5"/>
  <c r="J5"/>
  <c r="E5"/>
  <c r="D5"/>
  <c r="C5"/>
  <c r="F5" s="1"/>
  <c r="B5"/>
  <c r="F9" l="1"/>
  <c r="F3"/>
  <c r="F8"/>
  <c r="F6"/>
</calcChain>
</file>

<file path=xl/sharedStrings.xml><?xml version="1.0" encoding="utf-8"?>
<sst xmlns="http://schemas.openxmlformats.org/spreadsheetml/2006/main" count="37" uniqueCount="13">
  <si>
    <r>
      <t xml:space="preserve">Oct. 28, 2023 Match                               </t>
    </r>
    <r>
      <rPr>
        <sz val="18"/>
        <color rgb="FFC00000"/>
        <rFont val="Saddlebag"/>
      </rPr>
      <t>Clean Match</t>
    </r>
    <r>
      <rPr>
        <sz val="18"/>
        <color indexed="21"/>
        <rFont val="Saddlebag"/>
      </rPr>
      <t xml:space="preserve"> </t>
    </r>
    <r>
      <rPr>
        <b/>
        <sz val="18"/>
        <color rgb="FFC00000"/>
        <rFont val="Saddlebag"/>
      </rPr>
      <t>**</t>
    </r>
  </si>
  <si>
    <t>OVERALL</t>
  </si>
  <si>
    <t>Stage 1</t>
  </si>
  <si>
    <t>Stage 2</t>
  </si>
  <si>
    <t>Stage 3</t>
  </si>
  <si>
    <t>Stage 4</t>
  </si>
  <si>
    <t>Stage 5</t>
  </si>
  <si>
    <t>Stage 6</t>
  </si>
  <si>
    <t>Alias</t>
  </si>
  <si>
    <t>RAW</t>
  </si>
  <si>
    <t>M</t>
  </si>
  <si>
    <t>P</t>
  </si>
  <si>
    <t>Total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</si>
</sst>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indexed="21"/>
      <name val="Saddlebag"/>
    </font>
    <font>
      <sz val="18"/>
      <color rgb="FFC00000"/>
      <name val="Saddlebag"/>
    </font>
    <font>
      <b/>
      <sz val="18"/>
      <color rgb="FFC00000"/>
      <name val="Saddlebag"/>
    </font>
    <font>
      <b/>
      <sz val="10"/>
      <color indexed="12"/>
      <name val="Arial"/>
      <family val="2"/>
    </font>
    <font>
      <b/>
      <sz val="9"/>
      <color indexed="12"/>
      <name val="Arial Narrow"/>
      <family val="2"/>
    </font>
    <font>
      <b/>
      <sz val="14"/>
      <name val="Arial"/>
      <family val="2"/>
    </font>
    <font>
      <b/>
      <sz val="14"/>
      <color rgb="FFFF0000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NumberForma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1" fontId="5" fillId="0" borderId="2" xfId="0" applyNumberFormat="1" applyFont="1" applyFill="1" applyBorder="1" applyAlignment="1" applyProtection="1">
      <alignment horizontal="center" vertical="center"/>
    </xf>
    <xf numFmtId="1" fontId="5" fillId="0" borderId="3" xfId="0" applyNumberFormat="1" applyFont="1" applyFill="1" applyBorder="1" applyAlignment="1" applyProtection="1">
      <alignment horizontal="center" vertical="center"/>
    </xf>
    <xf numFmtId="1" fontId="5" fillId="0" borderId="4" xfId="0" applyNumberFormat="1" applyFont="1" applyFill="1" applyBorder="1" applyAlignment="1" applyProtection="1">
      <alignment horizontal="center" vertical="center"/>
    </xf>
    <xf numFmtId="1" fontId="5" fillId="0" borderId="5" xfId="0" applyNumberFormat="1" applyFont="1" applyFill="1" applyBorder="1" applyAlignment="1" applyProtection="1">
      <alignment horizontal="center" vertical="center"/>
    </xf>
    <xf numFmtId="1" fontId="5" fillId="0" borderId="6" xfId="0" applyNumberFormat="1" applyFont="1" applyFill="1" applyBorder="1" applyAlignment="1" applyProtection="1">
      <alignment horizontal="center" vertical="center"/>
    </xf>
    <xf numFmtId="1" fontId="5" fillId="0" borderId="7" xfId="0" applyNumberFormat="1" applyFont="1" applyFill="1" applyBorder="1" applyAlignment="1" applyProtection="1">
      <alignment horizontal="center" vertical="center"/>
    </xf>
    <xf numFmtId="2" fontId="5" fillId="0" borderId="5" xfId="0" applyNumberFormat="1" applyFont="1" applyFill="1" applyBorder="1" applyAlignment="1" applyProtection="1">
      <alignment horizontal="center" vertical="center"/>
    </xf>
    <xf numFmtId="2" fontId="5" fillId="0" borderId="6" xfId="0" applyNumberFormat="1" applyFont="1" applyFill="1" applyBorder="1" applyAlignment="1" applyProtection="1">
      <alignment horizontal="center" vertical="center"/>
    </xf>
    <xf numFmtId="2" fontId="5" fillId="0" borderId="7" xfId="0" applyNumberFormat="1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2" xfId="0" applyNumberFormat="1" applyBorder="1" applyAlignment="1" applyProtection="1">
      <alignment horizontal="center" vertical="center" wrapText="1"/>
      <protection locked="0"/>
    </xf>
    <xf numFmtId="49" fontId="5" fillId="0" borderId="8" xfId="0" applyNumberFormat="1" applyFont="1" applyBorder="1" applyAlignment="1" applyProtection="1">
      <alignment horizontal="center" vertical="center"/>
    </xf>
    <xf numFmtId="1" fontId="6" fillId="0" borderId="2" xfId="0" applyNumberFormat="1" applyFont="1" applyFill="1" applyBorder="1" applyAlignment="1" applyProtection="1">
      <alignment horizontal="center" vertical="center" wrapText="1"/>
    </xf>
    <xf numFmtId="1" fontId="6" fillId="0" borderId="9" xfId="0" applyNumberFormat="1" applyFont="1" applyFill="1" applyBorder="1" applyAlignment="1" applyProtection="1">
      <alignment horizontal="center" vertical="center" wrapText="1"/>
    </xf>
    <xf numFmtId="1" fontId="6" fillId="0" borderId="4" xfId="0" applyNumberFormat="1" applyFont="1" applyFill="1" applyBorder="1" applyAlignment="1" applyProtection="1">
      <alignment horizontal="center" vertical="center" wrapText="1"/>
    </xf>
    <xf numFmtId="1" fontId="6" fillId="0" borderId="3" xfId="0" applyNumberFormat="1" applyFont="1" applyFill="1" applyBorder="1" applyAlignment="1" applyProtection="1">
      <alignment horizontal="center" vertical="center" wrapText="1"/>
    </xf>
    <xf numFmtId="2" fontId="6" fillId="0" borderId="9" xfId="0" applyNumberFormat="1" applyFont="1" applyFill="1" applyBorder="1" applyAlignment="1" applyProtection="1">
      <alignment horizontal="center" vertical="center" wrapText="1"/>
    </xf>
    <xf numFmtId="2" fontId="6" fillId="0" borderId="4" xfId="0" applyNumberFormat="1" applyFont="1" applyFill="1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1" fillId="0" borderId="11" xfId="0" applyNumberFormat="1" applyFont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left"/>
    </xf>
    <xf numFmtId="2" fontId="7" fillId="0" borderId="12" xfId="0" applyNumberFormat="1" applyFont="1" applyBorder="1"/>
    <xf numFmtId="0" fontId="7" fillId="0" borderId="9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2" fontId="8" fillId="0" borderId="9" xfId="0" applyNumberFormat="1" applyFont="1" applyBorder="1"/>
    <xf numFmtId="2" fontId="9" fillId="0" borderId="1" xfId="0" applyNumberFormat="1" applyFont="1" applyBorder="1" applyAlignment="1" applyProtection="1">
      <alignment horizontal="right"/>
      <protection locked="0"/>
    </xf>
    <xf numFmtId="0" fontId="7" fillId="0" borderId="14" xfId="0" applyFont="1" applyBorder="1" applyAlignment="1" applyProtection="1">
      <alignment horizontal="center"/>
      <protection locked="0"/>
    </xf>
    <xf numFmtId="2" fontId="9" fillId="0" borderId="9" xfId="0" applyNumberFormat="1" applyFont="1" applyBorder="1" applyAlignment="1" applyProtection="1">
      <alignment horizontal="right"/>
      <protection locked="0"/>
    </xf>
    <xf numFmtId="2" fontId="9" fillId="0" borderId="15" xfId="0" applyNumberFormat="1" applyFont="1" applyBorder="1" applyAlignment="1" applyProtection="1">
      <alignment horizontal="right"/>
      <protection locked="0"/>
    </xf>
    <xf numFmtId="2" fontId="9" fillId="0" borderId="16" xfId="0" applyNumberFormat="1" applyFont="1" applyBorder="1" applyAlignment="1" applyProtection="1">
      <alignment horizontal="right"/>
      <protection locked="0"/>
    </xf>
    <xf numFmtId="0" fontId="7" fillId="0" borderId="2" xfId="0" applyFont="1" applyBorder="1" applyAlignment="1" applyProtection="1">
      <alignment horizontal="center"/>
      <protection locked="0"/>
    </xf>
    <xf numFmtId="2" fontId="9" fillId="0" borderId="14" xfId="0" applyNumberFormat="1" applyFont="1" applyBorder="1" applyAlignment="1" applyProtection="1">
      <alignment horizontal="right"/>
      <protection locked="0"/>
    </xf>
    <xf numFmtId="1" fontId="7" fillId="0" borderId="14" xfId="0" applyNumberFormat="1" applyFont="1" applyBorder="1" applyAlignment="1" applyProtection="1">
      <alignment horizontal="center" vertical="center"/>
      <protection locked="0"/>
    </xf>
    <xf numFmtId="1" fontId="7" fillId="0" borderId="2" xfId="0" applyNumberFormat="1" applyFont="1" applyBorder="1" applyAlignment="1" applyProtection="1">
      <alignment horizontal="center" vertical="center"/>
      <protection locked="0"/>
    </xf>
    <xf numFmtId="0" fontId="0" fillId="0" borderId="0" xfId="0" applyNumberFormat="1" applyAlignment="1" applyProtection="1">
      <alignment horizontal="center"/>
      <protection locked="0"/>
    </xf>
  </cellXfs>
  <cellStyles count="1">
    <cellStyle name="Normal" xfId="0" builtinId="0"/>
  </cellStyles>
  <dxfs count="4">
    <dxf>
      <fill>
        <patternFill>
          <bgColor theme="3" tint="0.79998168889431442"/>
        </patternFill>
      </fill>
    </dxf>
    <dxf>
      <font>
        <b/>
        <i val="0"/>
        <condense val="0"/>
        <extend val="0"/>
        <color auto="1"/>
      </font>
    </dxf>
    <dxf>
      <fill>
        <patternFill>
          <bgColor theme="3" tint="0.79998168889431442"/>
        </patternFill>
      </fill>
    </dxf>
    <dxf>
      <font>
        <b/>
        <i val="0"/>
        <condense val="0"/>
        <extend val="0"/>
        <color auto="1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ct_28_2023_Cowboy_Match_Score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ssee Sheet"/>
      <sheetName val="Match Result Totals"/>
      <sheetName val="Winner List"/>
    </sheetNames>
    <sheetDataSet>
      <sheetData sheetId="0">
        <row r="6">
          <cell r="B6" t="str">
            <v>Nith River Trapper</v>
          </cell>
        </row>
        <row r="7">
          <cell r="B7" t="str">
            <v>Snuffy Dave Edwards</v>
          </cell>
        </row>
        <row r="8">
          <cell r="B8" t="str">
            <v>Wyatt</v>
          </cell>
        </row>
        <row r="9">
          <cell r="B9" t="str">
            <v>Carrot River Cal</v>
          </cell>
        </row>
        <row r="10">
          <cell r="B10" t="str">
            <v>Silvertip</v>
          </cell>
        </row>
        <row r="11">
          <cell r="B11" t="str">
            <v>Lost Rider</v>
          </cell>
        </row>
        <row r="12">
          <cell r="B12" t="str">
            <v>Currahee Kid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I9"/>
  <sheetViews>
    <sheetView tabSelected="1" workbookViewId="0">
      <selection activeCell="C14" sqref="C14"/>
    </sheetView>
  </sheetViews>
  <sheetFormatPr defaultRowHeight="15"/>
  <cols>
    <col min="1" max="1" width="5.5703125" style="40" customWidth="1"/>
    <col min="2" max="2" width="34" customWidth="1"/>
    <col min="3" max="3" width="15.7109375" customWidth="1"/>
    <col min="6" max="6" width="13" bestFit="1" customWidth="1"/>
    <col min="7" max="7" width="9.85546875" bestFit="1" customWidth="1"/>
    <col min="10" max="10" width="9.85546875" bestFit="1" customWidth="1"/>
  </cols>
  <sheetData>
    <row r="1" spans="1:191" s="13" customFormat="1" ht="49.5" customHeight="1" thickBot="1">
      <c r="A1" s="1"/>
      <c r="B1" s="2" t="s">
        <v>0</v>
      </c>
      <c r="C1" s="3" t="s">
        <v>1</v>
      </c>
      <c r="D1" s="4"/>
      <c r="E1" s="4"/>
      <c r="F1" s="5"/>
      <c r="G1" s="3" t="s">
        <v>2</v>
      </c>
      <c r="H1" s="4"/>
      <c r="I1" s="4"/>
      <c r="J1" s="5"/>
      <c r="K1" s="6" t="s">
        <v>3</v>
      </c>
      <c r="L1" s="7"/>
      <c r="M1" s="7"/>
      <c r="N1" s="8"/>
      <c r="O1" s="9" t="s">
        <v>4</v>
      </c>
      <c r="P1" s="10"/>
      <c r="Q1" s="10"/>
      <c r="R1" s="11"/>
      <c r="S1" s="9" t="s">
        <v>5</v>
      </c>
      <c r="T1" s="10"/>
      <c r="U1" s="10"/>
      <c r="V1" s="11"/>
      <c r="W1" s="9" t="s">
        <v>6</v>
      </c>
      <c r="X1" s="10"/>
      <c r="Y1" s="10"/>
      <c r="Z1" s="11"/>
      <c r="AA1" s="9" t="s">
        <v>7</v>
      </c>
      <c r="AB1" s="10"/>
      <c r="AC1" s="10"/>
      <c r="AD1" s="11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</row>
    <row r="2" spans="1:191" s="24" customFormat="1" ht="40.5" customHeight="1" thickBot="1">
      <c r="A2" s="14"/>
      <c r="B2" s="15" t="s">
        <v>8</v>
      </c>
      <c r="C2" s="16" t="s">
        <v>9</v>
      </c>
      <c r="D2" s="17" t="s">
        <v>10</v>
      </c>
      <c r="E2" s="18" t="s">
        <v>11</v>
      </c>
      <c r="F2" s="18" t="s">
        <v>12</v>
      </c>
      <c r="G2" s="17" t="s">
        <v>9</v>
      </c>
      <c r="H2" s="19" t="s">
        <v>10</v>
      </c>
      <c r="I2" s="17" t="s">
        <v>11</v>
      </c>
      <c r="J2" s="18" t="s">
        <v>12</v>
      </c>
      <c r="K2" s="17" t="s">
        <v>9</v>
      </c>
      <c r="L2" s="17" t="s">
        <v>10</v>
      </c>
      <c r="M2" s="17" t="s">
        <v>11</v>
      </c>
      <c r="N2" s="18" t="s">
        <v>12</v>
      </c>
      <c r="O2" s="17" t="s">
        <v>9</v>
      </c>
      <c r="P2" s="20" t="s">
        <v>10</v>
      </c>
      <c r="Q2" s="17" t="s">
        <v>11</v>
      </c>
      <c r="R2" s="21" t="s">
        <v>12</v>
      </c>
      <c r="S2" s="17" t="s">
        <v>9</v>
      </c>
      <c r="T2" s="20" t="s">
        <v>10</v>
      </c>
      <c r="U2" s="17" t="s">
        <v>11</v>
      </c>
      <c r="V2" s="21" t="s">
        <v>12</v>
      </c>
      <c r="W2" s="17" t="s">
        <v>9</v>
      </c>
      <c r="X2" s="20" t="s">
        <v>10</v>
      </c>
      <c r="Y2" s="17" t="s">
        <v>11</v>
      </c>
      <c r="Z2" s="21" t="s">
        <v>12</v>
      </c>
      <c r="AA2" s="17" t="s">
        <v>9</v>
      </c>
      <c r="AB2" s="20" t="s">
        <v>10</v>
      </c>
      <c r="AC2" s="17" t="s">
        <v>11</v>
      </c>
      <c r="AD2" s="21" t="s">
        <v>12</v>
      </c>
      <c r="AE2" s="22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</row>
    <row r="3" spans="1:191" ht="18.75" thickBot="1">
      <c r="A3" s="25">
        <v>1</v>
      </c>
      <c r="B3" s="26" t="str">
        <f>'[1]Possee Sheet'!B9</f>
        <v>Carrot River Cal</v>
      </c>
      <c r="C3" s="27">
        <f>SUM(G3+K3+O3+S3+W3+AA3)</f>
        <v>127.59</v>
      </c>
      <c r="D3" s="28">
        <f>SUM(H3+L3+P3+T3+X3+AB3)</f>
        <v>2</v>
      </c>
      <c r="E3" s="29">
        <f>SUM(I3+M3+Q3+U3+Y3+AC3)</f>
        <v>0</v>
      </c>
      <c r="F3" s="30">
        <f>IF(C3="MDQ",999,IF(C3="SDQ",99,(C3+D3*5)+(E3*10)))</f>
        <v>137.59</v>
      </c>
      <c r="G3" s="31">
        <v>27.98</v>
      </c>
      <c r="H3" s="32">
        <v>1</v>
      </c>
      <c r="I3" s="32"/>
      <c r="J3" s="30">
        <f>IF(G3="MDQ",999,IF(G3="SDQ",99,(G3+H3*5)+(I3*10)))</f>
        <v>32.980000000000004</v>
      </c>
      <c r="K3" s="33">
        <v>27.55</v>
      </c>
      <c r="L3" s="32"/>
      <c r="M3" s="32"/>
      <c r="N3" s="30">
        <f>IF(K3="MDQ",999,IF(K3="SDQ",99,(K3+L3*5)+(M3*10)))</f>
        <v>27.55</v>
      </c>
      <c r="O3" s="34">
        <v>22.06</v>
      </c>
      <c r="P3" s="32"/>
      <c r="Q3" s="32"/>
      <c r="R3" s="30">
        <f>IF(O3="MDQ",999,IF(O3="SDQ",99,(O3+P3*5)+(Q3*10)))</f>
        <v>22.06</v>
      </c>
      <c r="S3" s="35">
        <v>26.75</v>
      </c>
      <c r="T3" s="32">
        <v>1</v>
      </c>
      <c r="U3" s="36"/>
      <c r="V3" s="30">
        <f>IF(S3="MDQ",999,IF(S3="SDQ",99,(S3+T3*5)+(U3*10)))</f>
        <v>31.75</v>
      </c>
      <c r="W3" s="37">
        <v>23.25</v>
      </c>
      <c r="X3" s="32"/>
      <c r="Y3" s="36"/>
      <c r="Z3" s="30">
        <f>IF(W3="MDQ",999,IF(W3="SDQ",99,(W3+X3*5)+(Y3*10)))</f>
        <v>23.25</v>
      </c>
      <c r="AA3" s="37"/>
      <c r="AB3" s="32"/>
      <c r="AC3" s="36"/>
      <c r="AD3" s="30">
        <f>IF(AA3="MDQ",999,IF(AA3="SDQ",99,(AA3+AB3*5)+(AC3*10)))</f>
        <v>0</v>
      </c>
    </row>
    <row r="4" spans="1:191" ht="18.75" thickBot="1">
      <c r="A4" s="25">
        <v>2</v>
      </c>
      <c r="B4" s="26" t="str">
        <f>'[1]Possee Sheet'!B8</f>
        <v>Wyatt</v>
      </c>
      <c r="C4" s="27">
        <f>SUM(G4+K4+O4+S4+W4+AA4)</f>
        <v>144.07999999999998</v>
      </c>
      <c r="D4" s="28">
        <f>SUM(H4+L4+P4+T4+X4+AB4)</f>
        <v>0</v>
      </c>
      <c r="E4" s="29">
        <f>SUM(I4+M4+Q4+U4+Y4+AC4)</f>
        <v>0</v>
      </c>
      <c r="F4" s="30">
        <f>IF(C4="MDQ",999,IF(C4="SDQ",99,(C4+D4*5)+(E4*10)))</f>
        <v>144.07999999999998</v>
      </c>
      <c r="G4" s="31">
        <v>32.159999999999997</v>
      </c>
      <c r="H4" s="32"/>
      <c r="I4" s="32"/>
      <c r="J4" s="30">
        <f>IF(G4="MDQ",999,IF(G4="SDQ",99,(G4+H4*5)+(I4*10)))</f>
        <v>32.159999999999997</v>
      </c>
      <c r="K4" s="33">
        <v>29.97</v>
      </c>
      <c r="L4" s="32"/>
      <c r="M4" s="32"/>
      <c r="N4" s="30">
        <f>IF(K4="MDQ",999,IF(K4="SDQ",99,(K4+L4*5)+(M4*10)))</f>
        <v>29.97</v>
      </c>
      <c r="O4" s="34">
        <v>23.55</v>
      </c>
      <c r="P4" s="32"/>
      <c r="Q4" s="32"/>
      <c r="R4" s="30">
        <f>IF(O4="MDQ",999,IF(O4="SDQ",99,(O4+P4*5)+(Q4*10)))</f>
        <v>23.55</v>
      </c>
      <c r="S4" s="35">
        <v>29.55</v>
      </c>
      <c r="T4" s="32"/>
      <c r="U4" s="36"/>
      <c r="V4" s="30">
        <f>IF(S4="MDQ",999,IF(S4="SDQ",99,(S4+T4*5)+(U4*10)))</f>
        <v>29.55</v>
      </c>
      <c r="W4" s="37">
        <v>28.85</v>
      </c>
      <c r="X4" s="32"/>
      <c r="Y4" s="36"/>
      <c r="Z4" s="30">
        <f>IF(W4="MDQ",999,IF(W4="SDQ",99,(W4+X4*5)+(Y4*10)))</f>
        <v>28.85</v>
      </c>
      <c r="AA4" s="37"/>
      <c r="AB4" s="32"/>
      <c r="AC4" s="36"/>
      <c r="AD4" s="30">
        <f>IF(AA4="MDQ",999,IF(AA4="SDQ",99,(AA4+AB4*5)+(AC4*10)))</f>
        <v>0</v>
      </c>
    </row>
    <row r="5" spans="1:191" ht="18.75" thickBot="1">
      <c r="A5" s="25">
        <v>3</v>
      </c>
      <c r="B5" s="26" t="str">
        <f>'[1]Possee Sheet'!B6</f>
        <v>Nith River Trapper</v>
      </c>
      <c r="C5" s="27">
        <f>SUM(G5+K5+O5+S5+W5+AA5)</f>
        <v>136.36999999999998</v>
      </c>
      <c r="D5" s="28">
        <f>SUM(H5+L5+P5+T5+X5+AB5)</f>
        <v>2</v>
      </c>
      <c r="E5" s="29">
        <f>SUM(I5+M5+Q5+U5+Y5+AC5)</f>
        <v>0</v>
      </c>
      <c r="F5" s="30">
        <f>IF(C5="MDQ",999,IF(C5="SDQ",99,(C5+D5*5)+(E5*10)))</f>
        <v>146.36999999999998</v>
      </c>
      <c r="G5" s="31">
        <v>30.82</v>
      </c>
      <c r="H5" s="32"/>
      <c r="I5" s="32"/>
      <c r="J5" s="30">
        <f>IF(G5="MDQ",999,IF(G5="SDQ",99,(G5+H5*5)+(I5*10)))</f>
        <v>30.82</v>
      </c>
      <c r="K5" s="33">
        <v>28.68</v>
      </c>
      <c r="L5" s="32"/>
      <c r="M5" s="32"/>
      <c r="N5" s="30">
        <f>IF(K5="MDQ",999,IF(K5="SDQ",99,(K5+L5*5)+(M5*10)))</f>
        <v>28.68</v>
      </c>
      <c r="O5" s="34">
        <v>22.13</v>
      </c>
      <c r="P5" s="32">
        <v>1</v>
      </c>
      <c r="Q5" s="32"/>
      <c r="R5" s="30">
        <f>IF(O5="MDQ",999,IF(O5="SDQ",99,(O5+P5*5)+(Q5*10)))</f>
        <v>27.13</v>
      </c>
      <c r="S5" s="35">
        <v>27.54</v>
      </c>
      <c r="T5" s="32">
        <v>1</v>
      </c>
      <c r="U5" s="36"/>
      <c r="V5" s="30">
        <f>IF(S5="MDQ",999,IF(S5="SDQ",99,(S5+T5*5)+(U5*10)))</f>
        <v>32.54</v>
      </c>
      <c r="W5" s="37">
        <v>27.2</v>
      </c>
      <c r="X5" s="32"/>
      <c r="Y5" s="36"/>
      <c r="Z5" s="30">
        <f>IF(W5="MDQ",999,IF(W5="SDQ",99,(W5+X5*5)+(Y5*10)))</f>
        <v>27.2</v>
      </c>
      <c r="AA5" s="37"/>
      <c r="AB5" s="32"/>
      <c r="AC5" s="36"/>
      <c r="AD5" s="30">
        <f>IF(AA5="MDQ",999,IF(AA5="SDQ",99,(AA5+AB5*5)+(AC5*10)))</f>
        <v>0</v>
      </c>
    </row>
    <row r="6" spans="1:191" ht="18.75" thickBot="1">
      <c r="A6" s="25">
        <v>4</v>
      </c>
      <c r="B6" s="26" t="str">
        <f>'[1]Possee Sheet'!B7</f>
        <v>Snuffy Dave Edwards</v>
      </c>
      <c r="C6" s="27">
        <f>SUM(G6+K6+O6+S6+W6+AA6)</f>
        <v>139.1</v>
      </c>
      <c r="D6" s="28">
        <f>SUM(H6+L6+P6+T6+X6+AB6)</f>
        <v>3</v>
      </c>
      <c r="E6" s="29">
        <f>SUM(I6+M6+Q6+U6+Y6+AC6)</f>
        <v>0</v>
      </c>
      <c r="F6" s="30">
        <f>IF(C6="MDQ",999,IF(C6="SDQ",99,(C6+D6*5)+(E6*10)))</f>
        <v>154.1</v>
      </c>
      <c r="G6" s="31">
        <v>32.72</v>
      </c>
      <c r="H6" s="38"/>
      <c r="I6" s="38"/>
      <c r="J6" s="30">
        <f>IF(G6="MDQ",999,IF(G6="SDQ",99,(G6+H6*5)+(I6*10)))</f>
        <v>32.72</v>
      </c>
      <c r="K6" s="33">
        <v>29.52</v>
      </c>
      <c r="L6" s="38">
        <v>2</v>
      </c>
      <c r="M6" s="38"/>
      <c r="N6" s="30">
        <f>IF(K6="MDQ",999,IF(K6="SDQ",99,(K6+L6*5)+(M6*10)))</f>
        <v>39.519999999999996</v>
      </c>
      <c r="O6" s="34">
        <v>23.17</v>
      </c>
      <c r="P6" s="38"/>
      <c r="Q6" s="38"/>
      <c r="R6" s="30">
        <f>IF(O6="MDQ",999,IF(O6="SDQ",99,(O6+P6*5)+(Q6*10)))</f>
        <v>23.17</v>
      </c>
      <c r="S6" s="35">
        <v>29.96</v>
      </c>
      <c r="T6" s="38">
        <v>1</v>
      </c>
      <c r="U6" s="39"/>
      <c r="V6" s="30">
        <f>IF(S6="MDQ",999,IF(S6="SDQ",99,(S6+T6*5)+(U6*10)))</f>
        <v>34.96</v>
      </c>
      <c r="W6" s="37">
        <v>23.73</v>
      </c>
      <c r="X6" s="38"/>
      <c r="Y6" s="39"/>
      <c r="Z6" s="30">
        <f>IF(W6="MDQ",999,IF(W6="SDQ",99,(W6+X6*5)+(Y6*10)))</f>
        <v>23.73</v>
      </c>
      <c r="AA6" s="37"/>
      <c r="AB6" s="38"/>
      <c r="AC6" s="39"/>
      <c r="AD6" s="30">
        <f>IF(AA6="MDQ",999,IF(AA6="SDQ",99,(AA6+AB6*5)+(AC6*10)))</f>
        <v>0</v>
      </c>
    </row>
    <row r="7" spans="1:191" ht="18.75" thickBot="1">
      <c r="A7" s="25">
        <v>5</v>
      </c>
      <c r="B7" s="26" t="str">
        <f>'[1]Possee Sheet'!B12</f>
        <v>Currahee Kid</v>
      </c>
      <c r="C7" s="27">
        <f>SUM(G7+K7+O7+S7+W7+AA7)</f>
        <v>183.03</v>
      </c>
      <c r="D7" s="28">
        <f>SUM(H7+L7+P7+T7+X7+AB7)</f>
        <v>8</v>
      </c>
      <c r="E7" s="29">
        <f>SUM(I7+M7+Q7+U7+Y7+AC7)</f>
        <v>0</v>
      </c>
      <c r="F7" s="30">
        <f>IF(C7="MDQ",999,IF(C7="SDQ",99,(C7+D7*5)+(E7*10)))</f>
        <v>223.03</v>
      </c>
      <c r="G7" s="31">
        <v>40.619999999999997</v>
      </c>
      <c r="H7" s="32">
        <v>3</v>
      </c>
      <c r="I7" s="32"/>
      <c r="J7" s="30">
        <f>IF(G7="MDQ",999,IF(G7="SDQ",99,(G7+H7*5)+(I7*10)))</f>
        <v>55.62</v>
      </c>
      <c r="K7" s="33">
        <v>39.340000000000003</v>
      </c>
      <c r="L7" s="32">
        <v>2</v>
      </c>
      <c r="M7" s="32"/>
      <c r="N7" s="30">
        <f>IF(K7="MDQ",999,IF(K7="SDQ",99,(K7+L7*5)+(M7*10)))</f>
        <v>49.34</v>
      </c>
      <c r="O7" s="34">
        <v>27.54</v>
      </c>
      <c r="P7" s="32"/>
      <c r="Q7" s="32"/>
      <c r="R7" s="30">
        <f>IF(O7="MDQ",999,IF(O7="SDQ",99,(O7+P7*5)+(Q7*10)))</f>
        <v>27.54</v>
      </c>
      <c r="S7" s="35">
        <v>37.119999999999997</v>
      </c>
      <c r="T7" s="32">
        <v>3</v>
      </c>
      <c r="U7" s="36"/>
      <c r="V7" s="30">
        <f>IF(S7="MDQ",999,IF(S7="SDQ",99,(S7+T7*5)+(U7*10)))</f>
        <v>52.12</v>
      </c>
      <c r="W7" s="37">
        <v>38.409999999999997</v>
      </c>
      <c r="X7" s="32"/>
      <c r="Y7" s="36"/>
      <c r="Z7" s="30">
        <f>IF(W7="MDQ",999,IF(W7="SDQ",99,(W7+X7*5)+(Y7*10)))</f>
        <v>38.409999999999997</v>
      </c>
      <c r="AA7" s="37"/>
      <c r="AB7" s="32"/>
      <c r="AC7" s="36"/>
      <c r="AD7" s="30">
        <f>IF(AA7="MDQ",999,IF(AA7="SDQ",99,(AA7+AB7*5)+(AC7*10)))</f>
        <v>0</v>
      </c>
    </row>
    <row r="8" spans="1:191" ht="18.75" thickBot="1">
      <c r="A8" s="25">
        <v>6</v>
      </c>
      <c r="B8" s="26" t="str">
        <f>'[1]Possee Sheet'!B11</f>
        <v>Lost Rider</v>
      </c>
      <c r="C8" s="27">
        <f>SUM(G8+K8+O8+S8+W8+AA8)</f>
        <v>198.01</v>
      </c>
      <c r="D8" s="28">
        <f>SUM(H8+L8+P8+T8+X8+AB8)</f>
        <v>7</v>
      </c>
      <c r="E8" s="29">
        <f>SUM(I8+M8+Q8+U8+Y8+AC8)</f>
        <v>0</v>
      </c>
      <c r="F8" s="30">
        <f>IF(C8="MDQ",999,IF(C8="SDQ",99,(C8+D8*5)+(E8*10)))</f>
        <v>233.01</v>
      </c>
      <c r="G8" s="31">
        <v>39.840000000000003</v>
      </c>
      <c r="H8" s="38">
        <v>2</v>
      </c>
      <c r="I8" s="38"/>
      <c r="J8" s="30">
        <f>IF(G8="MDQ",999,IF(G8="SDQ",99,(G8+H8*5)+(I8*10)))</f>
        <v>49.84</v>
      </c>
      <c r="K8" s="33">
        <v>37.07</v>
      </c>
      <c r="L8" s="38"/>
      <c r="M8" s="38"/>
      <c r="N8" s="30">
        <f>IF(K8="MDQ",999,IF(K8="SDQ",99,(K8+L8*5)+(M8*10)))</f>
        <v>37.07</v>
      </c>
      <c r="O8" s="34">
        <v>29.11</v>
      </c>
      <c r="P8" s="38">
        <v>1</v>
      </c>
      <c r="Q8" s="38"/>
      <c r="R8" s="30">
        <f>IF(O8="MDQ",999,IF(O8="SDQ",99,(O8+P8*5)+(Q8*10)))</f>
        <v>34.11</v>
      </c>
      <c r="S8" s="35">
        <v>42.73</v>
      </c>
      <c r="T8" s="38">
        <v>4</v>
      </c>
      <c r="U8" s="39"/>
      <c r="V8" s="30">
        <f>IF(S8="MDQ",999,IF(S8="SDQ",99,(S8+T8*5)+(U8*10)))</f>
        <v>62.73</v>
      </c>
      <c r="W8" s="37">
        <v>49.26</v>
      </c>
      <c r="X8" s="38"/>
      <c r="Y8" s="39"/>
      <c r="Z8" s="30">
        <f>IF(W8="MDQ",999,IF(W8="SDQ",99,(W8+X8*5)+(Y8*10)))</f>
        <v>49.26</v>
      </c>
      <c r="AA8" s="37"/>
      <c r="AB8" s="38"/>
      <c r="AC8" s="39"/>
      <c r="AD8" s="30">
        <f>IF(AA8="MDQ",999,IF(AA8="SDQ",99,(AA8+AB8*5)+(AC8*10)))</f>
        <v>0</v>
      </c>
    </row>
    <row r="9" spans="1:191" ht="18.75" thickBot="1">
      <c r="A9" s="25">
        <v>7</v>
      </c>
      <c r="B9" s="26" t="str">
        <f>'[1]Possee Sheet'!B10</f>
        <v>Silvertip</v>
      </c>
      <c r="C9" s="27">
        <f>SUM(G9+K9+O9+S9+W9+AA9)</f>
        <v>294.65999999999997</v>
      </c>
      <c r="D9" s="28">
        <f>SUM(H9+L9+P9+T9+X9+AB9)</f>
        <v>7</v>
      </c>
      <c r="E9" s="29">
        <f>SUM(I9+M9+Q9+U9+Y9+AC9)</f>
        <v>0</v>
      </c>
      <c r="F9" s="30">
        <f>IF(C9="MDQ",999,IF(C9="SDQ",99,(C9+D9*5)+(E9*10)))</f>
        <v>329.65999999999997</v>
      </c>
      <c r="G9" s="31">
        <v>61.32</v>
      </c>
      <c r="H9" s="32">
        <v>1</v>
      </c>
      <c r="I9" s="32"/>
      <c r="J9" s="30">
        <f>IF(G9="MDQ",999,IF(G9="SDQ",99,(G9+H9*5)+(I9*10)))</f>
        <v>66.319999999999993</v>
      </c>
      <c r="K9" s="33">
        <v>55.36</v>
      </c>
      <c r="L9" s="32"/>
      <c r="M9" s="32"/>
      <c r="N9" s="30">
        <f>IF(K9="MDQ",999,IF(K9="SDQ",99,(K9+L9*5)+(M9*10)))</f>
        <v>55.36</v>
      </c>
      <c r="O9" s="34">
        <v>66.02</v>
      </c>
      <c r="P9" s="32">
        <v>2</v>
      </c>
      <c r="Q9" s="32"/>
      <c r="R9" s="30">
        <f>IF(O9="MDQ",999,IF(O9="SDQ",99,(O9+P9*5)+(Q9*10)))</f>
        <v>76.02</v>
      </c>
      <c r="S9" s="35">
        <v>57.43</v>
      </c>
      <c r="T9" s="32"/>
      <c r="U9" s="36"/>
      <c r="V9" s="30">
        <f>IF(S9="MDQ",999,IF(S9="SDQ",99,(S9+T9*5)+(U9*10)))</f>
        <v>57.43</v>
      </c>
      <c r="W9" s="37">
        <v>54.53</v>
      </c>
      <c r="X9" s="32">
        <v>4</v>
      </c>
      <c r="Y9" s="36"/>
      <c r="Z9" s="30">
        <f>IF(W9="MDQ",999,IF(W9="SDQ",99,(W9+X9*5)+(Y9*10)))</f>
        <v>74.53</v>
      </c>
      <c r="AA9" s="37"/>
      <c r="AB9" s="32"/>
      <c r="AC9" s="36"/>
      <c r="AD9" s="30">
        <f>IF(AA9="MDQ",999,IF(AA9="SDQ",99,(AA9+AB9*5)+(AC9*10)))</f>
        <v>0</v>
      </c>
    </row>
  </sheetData>
  <sortState ref="A3:AD39">
    <sortCondition ref="F2"/>
  </sortState>
  <mergeCells count="7">
    <mergeCell ref="AA1:AD1"/>
    <mergeCell ref="C1:F1"/>
    <mergeCell ref="G1:J1"/>
    <mergeCell ref="K1:N1"/>
    <mergeCell ref="O1:R1"/>
    <mergeCell ref="S1:V1"/>
    <mergeCell ref="W1:Z1"/>
  </mergeCells>
  <conditionalFormatting sqref="D3:E9 H3:I9 L3:M9 P3:Q9 T3:U9 X3:Y9 AB3:AC9">
    <cfRule type="cellIs" dxfId="1" priority="2" stopIfTrue="1" operator="equal">
      <formula>0</formula>
    </cfRule>
  </conditionalFormatting>
  <conditionalFormatting sqref="A3:AD9">
    <cfRule type="expression" dxfId="0" priority="1">
      <formula>MOD(ROW(),2)=0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Cassar</dc:creator>
  <cp:lastModifiedBy>Lee Cassar</cp:lastModifiedBy>
  <dcterms:created xsi:type="dcterms:W3CDTF">2023-11-03T21:54:52Z</dcterms:created>
  <dcterms:modified xsi:type="dcterms:W3CDTF">2023-11-06T19:23:57Z</dcterms:modified>
</cp:coreProperties>
</file>